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90" windowHeight="8835" activeTab="0"/>
  </bookViews>
  <sheets>
    <sheet name="Лист3" sheetId="1" r:id="rId1"/>
  </sheets>
  <definedNames>
    <definedName name="_15">#REF!</definedName>
    <definedName name="_xlnm.Print_Area" localSheetId="0">'Лист3'!$B$1:$P$47</definedName>
  </definedNames>
  <calcPr fullCalcOnLoad="1"/>
</workbook>
</file>

<file path=xl/sharedStrings.xml><?xml version="1.0" encoding="utf-8"?>
<sst xmlns="http://schemas.openxmlformats.org/spreadsheetml/2006/main" count="290" uniqueCount="125">
  <si>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</si>
  <si>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</si>
  <si>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</si>
  <si>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</si>
  <si>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</si>
  <si>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</si>
  <si>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Возмещение части процентной ставки по краткосрочным кредитам (займам) на развитие раст-ва, переработки и реализации продукции раст-ва, переработки продукции раст-ва</t>
  </si>
  <si>
    <t>Возмещение части процентной ставки по краткосрочным кредитам (займам) на развитие жив-ва, переработки и реализации продукции жив-ва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</si>
  <si>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</si>
  <si>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</si>
  <si>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</si>
  <si>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</si>
  <si>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</si>
  <si>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</si>
  <si>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</si>
  <si>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</si>
  <si>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</si>
  <si>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</si>
  <si>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</si>
  <si>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</si>
  <si>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</si>
  <si>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</si>
  <si>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</si>
  <si>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</si>
  <si>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810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</si>
  <si>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</si>
  <si>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</si>
  <si>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</si>
  <si>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</si>
  <si>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</si>
  <si>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</si>
  <si>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</si>
  <si>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</si>
  <si>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</si>
  <si>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</si>
  <si>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</si>
  <si>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</si>
  <si>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 xml:space="preserve">Поддержка  мясного скотоводства 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</si>
  <si>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</si>
  <si>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</si>
  <si>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</si>
  <si>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05302R0510</t>
  </si>
  <si>
    <t>Субсидии на содержание товарного маточного поголовья КРС мясных пород и их помесей</t>
  </si>
  <si>
    <t>0550107402</t>
  </si>
  <si>
    <t>05602R0760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</si>
  <si>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</si>
  <si>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</si>
  <si>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</si>
  <si>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</si>
  <si>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</si>
  <si>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20103R0180</t>
  </si>
  <si>
    <t>20101R0180</t>
  </si>
  <si>
    <t>Государственная поддержка сельского хозяйства</t>
  </si>
  <si>
    <t>Субсидия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</si>
  <si>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</si>
  <si>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</si>
  <si>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244</t>
  </si>
  <si>
    <t>0570407012</t>
  </si>
  <si>
    <t>Возмещение части затрат по приобретению сельскохозяйственной техники, оборудования</t>
  </si>
  <si>
    <t>Штрафные санкции за недостижение показателей результативности предоставления субсидий из федерального бюджета в 2015 г.</t>
  </si>
  <si>
    <t>853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</si>
  <si>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</si>
  <si>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</si>
  <si>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</si>
  <si>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05104R5430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</si>
  <si>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</si>
  <si>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</si>
  <si>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</si>
  <si>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</si>
  <si>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</si>
  <si>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</si>
  <si>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</si>
  <si>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05207R5430</t>
  </si>
  <si>
    <t>05209R5430</t>
  </si>
  <si>
    <t>Проведение противоэпизоотических мероприятий</t>
  </si>
  <si>
    <t>0521107405</t>
  </si>
  <si>
    <t>611</t>
  </si>
  <si>
    <t>05401R5430</t>
  </si>
  <si>
    <t>812</t>
  </si>
  <si>
    <t>05402R5430</t>
  </si>
  <si>
    <t>05403R5430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</si>
  <si>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</si>
  <si>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</si>
  <si>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</si>
  <si>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</si>
  <si>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</si>
  <si>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</si>
  <si>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</si>
  <si>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</si>
  <si>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</si>
  <si>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</si>
  <si>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</si>
  <si>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</si>
  <si>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</si>
  <si>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</si>
  <si>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</si>
  <si>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2010207403</t>
  </si>
  <si>
    <t>631</t>
  </si>
  <si>
    <t>09</t>
  </si>
  <si>
    <t>2320103212</t>
  </si>
  <si>
    <t>Комплексные меры по улучшению наркотической ситуации в Забайкальском крае (2014-2020 годы)</t>
  </si>
  <si>
    <t>05304R5440</t>
  </si>
  <si>
    <t>Субсидии на содержание коров молочного направления</t>
  </si>
  <si>
    <t>0590107418</t>
  </si>
  <si>
    <t>05104R5440</t>
  </si>
  <si>
    <t>05207R5440</t>
  </si>
  <si>
    <t>17-А11</t>
  </si>
  <si>
    <t>Резервный фонд Правительства ЗК</t>
  </si>
  <si>
    <t>8800000704</t>
  </si>
  <si>
    <t>17-А12</t>
  </si>
  <si>
    <t>17-А35</t>
  </si>
  <si>
    <t>17-551</t>
  </si>
  <si>
    <t>17-997</t>
  </si>
  <si>
    <t>05902R5440</t>
  </si>
  <si>
    <t>17-341</t>
  </si>
  <si>
    <t>17-347</t>
  </si>
  <si>
    <t>612</t>
  </si>
  <si>
    <t>6699</t>
  </si>
  <si>
    <t>05303R5430</t>
  </si>
  <si>
    <t>800</t>
  </si>
  <si>
    <t>Справка по финансированию мероприятий из краевого бюджета на 01.01.2018 год</t>
  </si>
  <si>
    <t>Факт на 01.01.2018</t>
  </si>
  <si>
    <t>Остаток ЛБА на 01.01.2018</t>
  </si>
  <si>
    <t xml:space="preserve">Возмещение затрат на приобретение птицы </t>
  </si>
  <si>
    <t>0521407401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</si>
</sst>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 vertical="top" wrapText="1"/>
    </xf>
    <xf numFmtId="43" fontId="4" fillId="0" borderId="12" xfId="59" applyFont="1" applyFill="1" applyBorder="1" applyAlignment="1">
      <alignment horizontal="center" vertical="top"/>
    </xf>
    <xf numFmtId="43" fontId="4" fillId="0" borderId="11" xfId="59" applyFont="1" applyFill="1" applyBorder="1" applyAlignment="1">
      <alignment horizontal="center" vertical="top"/>
    </xf>
    <xf numFmtId="43" fontId="4" fillId="0" borderId="10" xfId="59" applyFont="1" applyFill="1" applyBorder="1" applyAlignment="1">
      <alignment horizontal="center" vertical="top"/>
    </xf>
    <xf numFmtId="172" fontId="4" fillId="0" borderId="11" xfId="59" applyNumberFormat="1" applyFont="1" applyFill="1" applyBorder="1" applyAlignment="1">
      <alignment horizontal="center" vertical="top"/>
    </xf>
    <xf numFmtId="172" fontId="4" fillId="0" borderId="12" xfId="59" applyNumberFormat="1" applyFont="1" applyFill="1" applyBorder="1" applyAlignment="1">
      <alignment horizontal="center" vertical="top"/>
    </xf>
    <xf numFmtId="0" fontId="24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3" fontId="5" fillId="0" borderId="12" xfId="59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52" applyNumberFormat="1" applyFont="1" applyFill="1" applyBorder="1" applyAlignment="1">
      <alignment horizontal="center" vertical="top" wrapText="1"/>
      <protection/>
    </xf>
    <xf numFmtId="0" fontId="6" fillId="0" borderId="11" xfId="59" applyNumberFormat="1" applyFont="1" applyFill="1" applyBorder="1" applyAlignment="1">
      <alignment horizontal="left" vertical="top" wrapText="1"/>
    </xf>
    <xf numFmtId="167" fontId="5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52" applyFont="1" applyFill="1" applyBorder="1" applyAlignment="1">
      <alignment vertical="top" wrapText="1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vertical="top" wrapText="1"/>
    </xf>
    <xf numFmtId="49" fontId="4" fillId="0" borderId="14" xfId="52" applyNumberFormat="1" applyFont="1" applyFill="1" applyBorder="1" applyAlignment="1">
      <alignment horizontal="center" vertical="top" wrapText="1"/>
      <protection/>
    </xf>
    <xf numFmtId="0" fontId="4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2" xfId="52" applyNumberFormat="1" applyFont="1" applyFill="1" applyBorder="1" applyAlignment="1">
      <alignment horizontal="center" vertical="top" wrapText="1"/>
      <protection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0" xfId="59" applyNumberFormat="1" applyFont="1" applyFill="1" applyBorder="1" applyAlignment="1">
      <alignment vertical="top" wrapText="1"/>
    </xf>
    <xf numFmtId="0" fontId="4" fillId="0" borderId="11" xfId="59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59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 horizontal="center" wrapText="1"/>
    </xf>
    <xf numFmtId="43" fontId="4" fillId="0" borderId="11" xfId="59" applyFont="1" applyFill="1" applyBorder="1" applyAlignment="1">
      <alignment horizontal="center" vertical="top" wrapText="1"/>
    </xf>
    <xf numFmtId="172" fontId="4" fillId="0" borderId="11" xfId="59" applyNumberFormat="1" applyFont="1" applyFill="1" applyBorder="1" applyAlignment="1">
      <alignment horizontal="center" vertical="top" wrapText="1"/>
    </xf>
    <xf numFmtId="43" fontId="4" fillId="0" borderId="10" xfId="59" applyFont="1" applyFill="1" applyBorder="1" applyAlignment="1">
      <alignment horizontal="center" vertical="top" wrapText="1"/>
    </xf>
    <xf numFmtId="43" fontId="4" fillId="0" borderId="13" xfId="59" applyFont="1" applyFill="1" applyBorder="1" applyAlignment="1">
      <alignment horizontal="center" vertical="top"/>
    </xf>
    <xf numFmtId="172" fontId="4" fillId="0" borderId="13" xfId="59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00" zoomScalePageLayoutView="0" workbookViewId="0" topLeftCell="B1">
      <selection activeCell="B7" sqref="B7"/>
    </sheetView>
  </sheetViews>
  <sheetFormatPr defaultColWidth="9.00390625" defaultRowHeight="12.75"/>
  <cols>
    <col min="1" max="1" width="29.375" style="6" hidden="1" customWidth="1"/>
    <col min="2" max="2" width="47.875" style="6" customWidth="1"/>
    <col min="3" max="3" width="5.375" style="6" customWidth="1"/>
    <col min="4" max="4" width="4.875" style="6" customWidth="1"/>
    <col min="5" max="5" width="4.00390625" style="6" customWidth="1"/>
    <col min="6" max="6" width="10.625" style="6" customWidth="1"/>
    <col min="7" max="7" width="4.625" style="6" customWidth="1"/>
    <col min="8" max="8" width="6.625" style="6" customWidth="1"/>
    <col min="9" max="9" width="15.625" style="6" customWidth="1"/>
    <col min="10" max="10" width="11.75390625" style="6" hidden="1" customWidth="1"/>
    <col min="11" max="11" width="10.375" style="6" hidden="1" customWidth="1"/>
    <col min="12" max="12" width="11.75390625" style="6" hidden="1" customWidth="1"/>
    <col min="13" max="13" width="0.37109375" style="6" hidden="1" customWidth="1"/>
    <col min="14" max="14" width="17.00390625" style="6" customWidth="1"/>
    <col min="15" max="15" width="15.875" style="6" customWidth="1"/>
    <col min="16" max="16" width="11.25390625" style="6" customWidth="1"/>
    <col min="17" max="17" width="16.00390625" style="6" customWidth="1"/>
    <col min="18" max="16384" width="9.125" style="6" customWidth="1"/>
  </cols>
  <sheetData>
    <row r="1" spans="2:16" ht="14.25" customHeight="1">
      <c r="B1" s="51" t="s">
        <v>120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12.75" customHeight="1">
      <c r="B2" s="9"/>
      <c r="C2" s="9"/>
      <c r="D2" s="9"/>
      <c r="E2" s="9"/>
      <c r="F2" s="9"/>
      <c r="G2" s="9"/>
      <c r="H2" s="9"/>
      <c r="I2" s="45"/>
      <c r="J2" s="9"/>
      <c r="K2" s="9"/>
      <c r="L2" s="9"/>
      <c r="M2" s="9"/>
      <c r="N2" s="52"/>
      <c r="O2" s="53"/>
      <c r="P2" s="53"/>
    </row>
    <row r="3" spans="2:16" ht="10.5" customHeight="1">
      <c r="B3" s="54" t="s">
        <v>12</v>
      </c>
      <c r="C3" s="56" t="s">
        <v>13</v>
      </c>
      <c r="D3" s="57"/>
      <c r="E3" s="57"/>
      <c r="F3" s="57"/>
      <c r="G3" s="57"/>
      <c r="H3" s="58"/>
      <c r="I3" s="54" t="s">
        <v>1</v>
      </c>
      <c r="J3" s="2"/>
      <c r="K3" s="2"/>
      <c r="L3" s="10"/>
      <c r="M3" s="11"/>
      <c r="N3" s="54" t="s">
        <v>121</v>
      </c>
      <c r="O3" s="54" t="s">
        <v>122</v>
      </c>
      <c r="P3" s="54" t="s">
        <v>40</v>
      </c>
    </row>
    <row r="4" spans="2:16" ht="12.75" customHeight="1">
      <c r="B4" s="55"/>
      <c r="C4" s="3" t="s">
        <v>9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55"/>
      <c r="J4" s="3"/>
      <c r="K4" s="3"/>
      <c r="L4" s="3" t="s">
        <v>19</v>
      </c>
      <c r="M4" s="1" t="s">
        <v>20</v>
      </c>
      <c r="N4" s="55"/>
      <c r="O4" s="55"/>
      <c r="P4" s="55"/>
    </row>
    <row r="5" spans="2:16" ht="30" customHeight="1">
      <c r="B5" s="25" t="s">
        <v>52</v>
      </c>
      <c r="C5" s="20"/>
      <c r="D5" s="20"/>
      <c r="E5" s="20"/>
      <c r="F5" s="20"/>
      <c r="G5" s="20"/>
      <c r="H5" s="20"/>
      <c r="I5" s="21">
        <f>SUM(I6:I47)</f>
        <v>333364420.09</v>
      </c>
      <c r="J5" s="21">
        <f aca="true" t="shared" si="0" ref="J5:O5">SUM(J6:J47)</f>
        <v>37092.176</v>
      </c>
      <c r="K5" s="21">
        <f t="shared" si="0"/>
        <v>37092.176</v>
      </c>
      <c r="L5" s="21">
        <f t="shared" si="0"/>
        <v>37092.176</v>
      </c>
      <c r="M5" s="21">
        <f t="shared" si="0"/>
        <v>37092.176</v>
      </c>
      <c r="N5" s="21">
        <f t="shared" si="0"/>
        <v>333364420.09</v>
      </c>
      <c r="O5" s="21">
        <f t="shared" si="0"/>
        <v>0</v>
      </c>
      <c r="P5" s="26">
        <f aca="true" t="shared" si="1" ref="P5:P47">N5/I5*100</f>
        <v>100</v>
      </c>
    </row>
    <row r="6" spans="1:16" ht="28.5" customHeight="1">
      <c r="A6" s="6" t="s">
        <v>5</v>
      </c>
      <c r="B6" s="4" t="s">
        <v>61</v>
      </c>
      <c r="C6" s="23" t="s">
        <v>26</v>
      </c>
      <c r="D6" s="24" t="s">
        <v>21</v>
      </c>
      <c r="E6" s="24" t="s">
        <v>25</v>
      </c>
      <c r="F6" s="24" t="s">
        <v>62</v>
      </c>
      <c r="G6" s="24" t="s">
        <v>63</v>
      </c>
      <c r="H6" s="24" t="s">
        <v>109</v>
      </c>
      <c r="I6" s="13">
        <v>6116202.42</v>
      </c>
      <c r="J6" s="14"/>
      <c r="K6" s="14"/>
      <c r="L6" s="14"/>
      <c r="M6" s="15"/>
      <c r="N6" s="17">
        <v>6116202.42</v>
      </c>
      <c r="O6" s="13">
        <f>I6-N6</f>
        <v>0</v>
      </c>
      <c r="P6" s="12">
        <f t="shared" si="1"/>
        <v>100</v>
      </c>
    </row>
    <row r="7" spans="2:16" ht="48.75" customHeight="1">
      <c r="B7" s="4" t="s">
        <v>27</v>
      </c>
      <c r="C7" s="23" t="s">
        <v>26</v>
      </c>
      <c r="D7" s="23" t="s">
        <v>21</v>
      </c>
      <c r="E7" s="24" t="s">
        <v>25</v>
      </c>
      <c r="F7" s="24" t="s">
        <v>104</v>
      </c>
      <c r="G7" s="24" t="s">
        <v>63</v>
      </c>
      <c r="H7" s="24" t="s">
        <v>110</v>
      </c>
      <c r="I7" s="14">
        <v>175612.04</v>
      </c>
      <c r="J7" s="14"/>
      <c r="K7" s="14"/>
      <c r="L7" s="14"/>
      <c r="M7" s="15"/>
      <c r="N7" s="16">
        <v>175612.04</v>
      </c>
      <c r="O7" s="13">
        <f aca="true" t="shared" si="2" ref="O7:O46">I7-N7</f>
        <v>0</v>
      </c>
      <c r="P7" s="12">
        <f t="shared" si="1"/>
        <v>100</v>
      </c>
    </row>
    <row r="8" spans="2:16" ht="37.5" customHeight="1">
      <c r="B8" s="4" t="s">
        <v>6</v>
      </c>
      <c r="C8" s="23" t="s">
        <v>26</v>
      </c>
      <c r="D8" s="24" t="s">
        <v>21</v>
      </c>
      <c r="E8" s="24" t="s">
        <v>25</v>
      </c>
      <c r="F8" s="24" t="s">
        <v>64</v>
      </c>
      <c r="G8" s="24" t="s">
        <v>63</v>
      </c>
      <c r="H8" s="19" t="s">
        <v>109</v>
      </c>
      <c r="I8" s="14">
        <v>789100</v>
      </c>
      <c r="J8" s="14"/>
      <c r="K8" s="14"/>
      <c r="L8" s="14"/>
      <c r="M8" s="15"/>
      <c r="N8" s="16">
        <v>789100</v>
      </c>
      <c r="O8" s="13">
        <f t="shared" si="2"/>
        <v>0</v>
      </c>
      <c r="P8" s="12">
        <f t="shared" si="1"/>
        <v>100</v>
      </c>
    </row>
    <row r="9" spans="2:16" ht="27.75" customHeight="1">
      <c r="B9" s="5" t="s">
        <v>3</v>
      </c>
      <c r="C9" s="23" t="s">
        <v>26</v>
      </c>
      <c r="D9" s="24" t="s">
        <v>21</v>
      </c>
      <c r="E9" s="24" t="s">
        <v>25</v>
      </c>
      <c r="F9" s="24" t="s">
        <v>65</v>
      </c>
      <c r="G9" s="24" t="s">
        <v>63</v>
      </c>
      <c r="H9" s="19" t="s">
        <v>109</v>
      </c>
      <c r="I9" s="46">
        <v>97347.78</v>
      </c>
      <c r="J9" s="14"/>
      <c r="K9" s="14"/>
      <c r="L9" s="14"/>
      <c r="M9" s="15"/>
      <c r="N9" s="47">
        <v>97347.78</v>
      </c>
      <c r="O9" s="13">
        <f t="shared" si="2"/>
        <v>0</v>
      </c>
      <c r="P9" s="12">
        <f t="shared" si="1"/>
        <v>100</v>
      </c>
    </row>
    <row r="10" spans="2:16" ht="15.75" customHeight="1">
      <c r="B10" s="27" t="s">
        <v>30</v>
      </c>
      <c r="C10" s="23" t="s">
        <v>26</v>
      </c>
      <c r="D10" s="24" t="s">
        <v>21</v>
      </c>
      <c r="E10" s="24" t="s">
        <v>25</v>
      </c>
      <c r="F10" s="24" t="s">
        <v>66</v>
      </c>
      <c r="G10" s="24" t="s">
        <v>63</v>
      </c>
      <c r="H10" s="24" t="s">
        <v>106</v>
      </c>
      <c r="I10" s="14">
        <v>97136300</v>
      </c>
      <c r="J10" s="14">
        <v>37092.176</v>
      </c>
      <c r="K10" s="14">
        <v>37092.176</v>
      </c>
      <c r="L10" s="14">
        <v>37092.176</v>
      </c>
      <c r="M10" s="15">
        <v>37092.176</v>
      </c>
      <c r="N10" s="16">
        <v>97136300</v>
      </c>
      <c r="O10" s="13">
        <f t="shared" si="2"/>
        <v>0</v>
      </c>
      <c r="P10" s="12">
        <f t="shared" si="1"/>
        <v>100</v>
      </c>
    </row>
    <row r="11" spans="2:16" ht="24.75" customHeight="1">
      <c r="B11" s="28" t="s">
        <v>67</v>
      </c>
      <c r="C11" s="29" t="s">
        <v>26</v>
      </c>
      <c r="D11" s="24" t="s">
        <v>21</v>
      </c>
      <c r="E11" s="24" t="s">
        <v>25</v>
      </c>
      <c r="F11" s="24" t="s">
        <v>68</v>
      </c>
      <c r="G11" s="24" t="s">
        <v>63</v>
      </c>
      <c r="H11" s="19" t="s">
        <v>109</v>
      </c>
      <c r="I11" s="14">
        <v>3099347.38</v>
      </c>
      <c r="J11" s="14"/>
      <c r="K11" s="14"/>
      <c r="L11" s="14"/>
      <c r="M11" s="15"/>
      <c r="N11" s="16">
        <v>3099347.38</v>
      </c>
      <c r="O11" s="13">
        <f t="shared" si="2"/>
        <v>0</v>
      </c>
      <c r="P11" s="12">
        <f t="shared" si="1"/>
        <v>100</v>
      </c>
    </row>
    <row r="12" spans="2:16" ht="30.75" customHeight="1">
      <c r="B12" s="18" t="s">
        <v>69</v>
      </c>
      <c r="C12" s="29" t="s">
        <v>26</v>
      </c>
      <c r="D12" s="24" t="s">
        <v>21</v>
      </c>
      <c r="E12" s="24" t="s">
        <v>25</v>
      </c>
      <c r="F12" s="24" t="s">
        <v>70</v>
      </c>
      <c r="G12" s="24" t="s">
        <v>63</v>
      </c>
      <c r="H12" s="19" t="s">
        <v>109</v>
      </c>
      <c r="I12" s="14">
        <v>200000</v>
      </c>
      <c r="J12" s="14"/>
      <c r="K12" s="14"/>
      <c r="L12" s="14"/>
      <c r="M12" s="15"/>
      <c r="N12" s="16">
        <v>200000</v>
      </c>
      <c r="O12" s="13">
        <f t="shared" si="2"/>
        <v>0</v>
      </c>
      <c r="P12" s="12">
        <f t="shared" si="1"/>
        <v>100</v>
      </c>
    </row>
    <row r="13" spans="2:16" ht="39" customHeight="1">
      <c r="B13" s="30" t="s">
        <v>31</v>
      </c>
      <c r="C13" s="29" t="s">
        <v>26</v>
      </c>
      <c r="D13" s="24" t="s">
        <v>21</v>
      </c>
      <c r="E13" s="24" t="s">
        <v>25</v>
      </c>
      <c r="F13" s="20" t="s">
        <v>71</v>
      </c>
      <c r="G13" s="20">
        <v>811</v>
      </c>
      <c r="H13" s="19" t="s">
        <v>109</v>
      </c>
      <c r="I13" s="14">
        <v>175638.01</v>
      </c>
      <c r="J13" s="14"/>
      <c r="K13" s="14"/>
      <c r="L13" s="14"/>
      <c r="M13" s="15"/>
      <c r="N13" s="16">
        <v>175638.01</v>
      </c>
      <c r="O13" s="13">
        <f t="shared" si="2"/>
        <v>0</v>
      </c>
      <c r="P13" s="12">
        <f t="shared" si="1"/>
        <v>100</v>
      </c>
    </row>
    <row r="14" spans="2:16" ht="48" customHeight="1">
      <c r="B14" s="31" t="s">
        <v>28</v>
      </c>
      <c r="C14" s="29" t="s">
        <v>26</v>
      </c>
      <c r="D14" s="23" t="s">
        <v>21</v>
      </c>
      <c r="E14" s="24" t="s">
        <v>25</v>
      </c>
      <c r="F14" s="24" t="s">
        <v>105</v>
      </c>
      <c r="G14" s="24" t="s">
        <v>63</v>
      </c>
      <c r="H14" s="24" t="s">
        <v>110</v>
      </c>
      <c r="I14" s="14">
        <v>2455904.33</v>
      </c>
      <c r="J14" s="14"/>
      <c r="K14" s="14"/>
      <c r="L14" s="14"/>
      <c r="M14" s="15"/>
      <c r="N14" s="16">
        <v>2455904.33</v>
      </c>
      <c r="O14" s="13">
        <f t="shared" si="2"/>
        <v>0</v>
      </c>
      <c r="P14" s="12">
        <f t="shared" si="1"/>
        <v>100</v>
      </c>
    </row>
    <row r="15" spans="2:16" ht="48" customHeight="1">
      <c r="B15" s="4" t="s">
        <v>7</v>
      </c>
      <c r="C15" s="23" t="s">
        <v>26</v>
      </c>
      <c r="D15" s="24" t="s">
        <v>21</v>
      </c>
      <c r="E15" s="24" t="s">
        <v>25</v>
      </c>
      <c r="F15" s="24" t="s">
        <v>72</v>
      </c>
      <c r="G15" s="24" t="s">
        <v>63</v>
      </c>
      <c r="H15" s="32"/>
      <c r="I15" s="16">
        <v>0</v>
      </c>
      <c r="J15" s="14"/>
      <c r="K15" s="14"/>
      <c r="L15" s="14"/>
      <c r="M15" s="15"/>
      <c r="N15" s="16">
        <v>0</v>
      </c>
      <c r="O15" s="17">
        <f>I15-N15</f>
        <v>0</v>
      </c>
      <c r="P15" s="12">
        <v>0</v>
      </c>
    </row>
    <row r="16" spans="2:16" ht="26.25" customHeight="1">
      <c r="B16" s="5" t="s">
        <v>38</v>
      </c>
      <c r="C16" s="29" t="s">
        <v>26</v>
      </c>
      <c r="D16" s="24" t="s">
        <v>21</v>
      </c>
      <c r="E16" s="24" t="s">
        <v>25</v>
      </c>
      <c r="F16" s="24" t="s">
        <v>73</v>
      </c>
      <c r="G16" s="24" t="s">
        <v>63</v>
      </c>
      <c r="H16" s="19" t="s">
        <v>109</v>
      </c>
      <c r="I16" s="14">
        <v>350000</v>
      </c>
      <c r="J16" s="14"/>
      <c r="K16" s="14"/>
      <c r="L16" s="14"/>
      <c r="M16" s="15"/>
      <c r="N16" s="16">
        <v>350000</v>
      </c>
      <c r="O16" s="13">
        <f t="shared" si="2"/>
        <v>0</v>
      </c>
      <c r="P16" s="12">
        <f t="shared" si="1"/>
        <v>100</v>
      </c>
    </row>
    <row r="17" spans="2:16" ht="26.25" customHeight="1">
      <c r="B17" s="5" t="s">
        <v>74</v>
      </c>
      <c r="C17" s="29" t="s">
        <v>26</v>
      </c>
      <c r="D17" s="24" t="s">
        <v>21</v>
      </c>
      <c r="E17" s="24" t="s">
        <v>25</v>
      </c>
      <c r="F17" s="24" t="s">
        <v>75</v>
      </c>
      <c r="G17" s="24" t="s">
        <v>76</v>
      </c>
      <c r="H17" s="24"/>
      <c r="I17" s="14">
        <v>5300000</v>
      </c>
      <c r="J17" s="14"/>
      <c r="K17" s="14"/>
      <c r="L17" s="14"/>
      <c r="M17" s="15"/>
      <c r="N17" s="16">
        <v>5300000</v>
      </c>
      <c r="O17" s="13">
        <f t="shared" si="2"/>
        <v>0</v>
      </c>
      <c r="P17" s="12">
        <f t="shared" si="1"/>
        <v>100</v>
      </c>
    </row>
    <row r="18" spans="2:16" ht="26.25" customHeight="1">
      <c r="B18" s="5" t="s">
        <v>74</v>
      </c>
      <c r="C18" s="29" t="s">
        <v>26</v>
      </c>
      <c r="D18" s="24" t="s">
        <v>21</v>
      </c>
      <c r="E18" s="24" t="s">
        <v>25</v>
      </c>
      <c r="F18" s="24" t="s">
        <v>75</v>
      </c>
      <c r="G18" s="24" t="s">
        <v>116</v>
      </c>
      <c r="H18" s="24" t="s">
        <v>117</v>
      </c>
      <c r="I18" s="14">
        <v>27689517.96</v>
      </c>
      <c r="J18" s="14"/>
      <c r="K18" s="14"/>
      <c r="L18" s="14"/>
      <c r="M18" s="15"/>
      <c r="N18" s="16">
        <v>27689517.96</v>
      </c>
      <c r="O18" s="13">
        <f>I18-N18</f>
        <v>0</v>
      </c>
      <c r="P18" s="12">
        <f t="shared" si="1"/>
        <v>100</v>
      </c>
    </row>
    <row r="19" spans="2:16" ht="26.25" customHeight="1">
      <c r="B19" s="4" t="s">
        <v>123</v>
      </c>
      <c r="C19" s="29" t="s">
        <v>26</v>
      </c>
      <c r="D19" s="23" t="s">
        <v>21</v>
      </c>
      <c r="E19" s="24" t="s">
        <v>25</v>
      </c>
      <c r="F19" s="24" t="s">
        <v>124</v>
      </c>
      <c r="G19" s="24" t="s">
        <v>63</v>
      </c>
      <c r="H19" s="24"/>
      <c r="I19" s="16">
        <v>800000</v>
      </c>
      <c r="J19" s="14"/>
      <c r="K19" s="14"/>
      <c r="L19" s="14"/>
      <c r="M19" s="15"/>
      <c r="N19" s="16">
        <v>800000</v>
      </c>
      <c r="O19" s="13">
        <f aca="true" t="shared" si="3" ref="O19:O27">I19-N19</f>
        <v>0</v>
      </c>
      <c r="P19" s="12">
        <f t="shared" si="1"/>
        <v>100</v>
      </c>
    </row>
    <row r="20" spans="2:16" ht="17.25" customHeight="1">
      <c r="B20" s="4" t="s">
        <v>37</v>
      </c>
      <c r="C20" s="29" t="s">
        <v>26</v>
      </c>
      <c r="D20" s="23" t="s">
        <v>21</v>
      </c>
      <c r="E20" s="24" t="s">
        <v>25</v>
      </c>
      <c r="F20" s="24" t="s">
        <v>41</v>
      </c>
      <c r="G20" s="24" t="s">
        <v>24</v>
      </c>
      <c r="H20" s="24"/>
      <c r="I20" s="16">
        <v>0</v>
      </c>
      <c r="J20" s="14"/>
      <c r="K20" s="14"/>
      <c r="L20" s="14"/>
      <c r="M20" s="15"/>
      <c r="N20" s="16">
        <v>0</v>
      </c>
      <c r="O20" s="13">
        <f t="shared" si="3"/>
        <v>0</v>
      </c>
      <c r="P20" s="12">
        <v>0</v>
      </c>
    </row>
    <row r="21" spans="2:16" ht="26.25" customHeight="1">
      <c r="B21" s="33" t="s">
        <v>42</v>
      </c>
      <c r="C21" s="34" t="s">
        <v>26</v>
      </c>
      <c r="D21" s="34" t="s">
        <v>21</v>
      </c>
      <c r="E21" s="35" t="s">
        <v>25</v>
      </c>
      <c r="F21" s="35" t="s">
        <v>118</v>
      </c>
      <c r="G21" s="35" t="s">
        <v>63</v>
      </c>
      <c r="H21" s="19" t="s">
        <v>109</v>
      </c>
      <c r="I21" s="16">
        <v>5535721.58</v>
      </c>
      <c r="J21" s="14"/>
      <c r="K21" s="14"/>
      <c r="L21" s="14"/>
      <c r="M21" s="15"/>
      <c r="N21" s="16">
        <v>5535721.58</v>
      </c>
      <c r="O21" s="13">
        <f t="shared" si="3"/>
        <v>0</v>
      </c>
      <c r="P21" s="12">
        <f t="shared" si="1"/>
        <v>100</v>
      </c>
    </row>
    <row r="22" spans="2:16" ht="29.25" customHeight="1">
      <c r="B22" s="4" t="s">
        <v>10</v>
      </c>
      <c r="C22" s="36" t="s">
        <v>26</v>
      </c>
      <c r="D22" s="36" t="s">
        <v>21</v>
      </c>
      <c r="E22" s="32" t="s">
        <v>25</v>
      </c>
      <c r="F22" s="32" t="s">
        <v>101</v>
      </c>
      <c r="G22" s="32" t="s">
        <v>63</v>
      </c>
      <c r="H22" s="24" t="s">
        <v>110</v>
      </c>
      <c r="I22" s="14">
        <v>112368.29</v>
      </c>
      <c r="J22" s="14"/>
      <c r="K22" s="14"/>
      <c r="L22" s="14"/>
      <c r="M22" s="14"/>
      <c r="N22" s="16">
        <v>112368.29</v>
      </c>
      <c r="O22" s="13">
        <f t="shared" si="3"/>
        <v>0</v>
      </c>
      <c r="P22" s="12">
        <f t="shared" si="1"/>
        <v>100</v>
      </c>
    </row>
    <row r="23" spans="2:16" ht="24" customHeight="1">
      <c r="B23" s="37" t="s">
        <v>29</v>
      </c>
      <c r="C23" s="23" t="s">
        <v>26</v>
      </c>
      <c r="D23" s="24" t="s">
        <v>21</v>
      </c>
      <c r="E23" s="24" t="s">
        <v>25</v>
      </c>
      <c r="F23" s="24" t="s">
        <v>77</v>
      </c>
      <c r="G23" s="24" t="s">
        <v>78</v>
      </c>
      <c r="H23" s="19" t="s">
        <v>109</v>
      </c>
      <c r="I23" s="14">
        <v>7495044.48</v>
      </c>
      <c r="J23" s="14"/>
      <c r="K23" s="14"/>
      <c r="L23" s="14"/>
      <c r="M23" s="15"/>
      <c r="N23" s="16">
        <v>7495044.48</v>
      </c>
      <c r="O23" s="13">
        <f t="shared" si="3"/>
        <v>0</v>
      </c>
      <c r="P23" s="12">
        <f t="shared" si="1"/>
        <v>100</v>
      </c>
    </row>
    <row r="24" spans="2:16" ht="24.75" customHeight="1">
      <c r="B24" s="38" t="s">
        <v>2</v>
      </c>
      <c r="C24" s="23" t="s">
        <v>26</v>
      </c>
      <c r="D24" s="24" t="s">
        <v>21</v>
      </c>
      <c r="E24" s="24" t="s">
        <v>25</v>
      </c>
      <c r="F24" s="24" t="s">
        <v>79</v>
      </c>
      <c r="G24" s="24" t="s">
        <v>78</v>
      </c>
      <c r="H24" s="19" t="s">
        <v>109</v>
      </c>
      <c r="I24" s="14">
        <v>19451668.38</v>
      </c>
      <c r="J24" s="14"/>
      <c r="K24" s="14"/>
      <c r="L24" s="14"/>
      <c r="M24" s="15"/>
      <c r="N24" s="16">
        <v>19451668.38</v>
      </c>
      <c r="O24" s="13">
        <f t="shared" si="3"/>
        <v>0</v>
      </c>
      <c r="P24" s="12">
        <f t="shared" si="1"/>
        <v>100</v>
      </c>
    </row>
    <row r="25" spans="2:16" ht="24" customHeight="1">
      <c r="B25" s="4" t="s">
        <v>0</v>
      </c>
      <c r="C25" s="23" t="s">
        <v>26</v>
      </c>
      <c r="D25" s="24" t="s">
        <v>21</v>
      </c>
      <c r="E25" s="24" t="s">
        <v>25</v>
      </c>
      <c r="F25" s="24" t="s">
        <v>80</v>
      </c>
      <c r="G25" s="24" t="s">
        <v>63</v>
      </c>
      <c r="H25" s="19" t="s">
        <v>109</v>
      </c>
      <c r="I25" s="14">
        <v>5853365.99</v>
      </c>
      <c r="J25" s="14"/>
      <c r="K25" s="14"/>
      <c r="L25" s="14"/>
      <c r="M25" s="15"/>
      <c r="N25" s="16">
        <v>5853365.99</v>
      </c>
      <c r="O25" s="13">
        <f t="shared" si="3"/>
        <v>0</v>
      </c>
      <c r="P25" s="12">
        <f t="shared" si="1"/>
        <v>100</v>
      </c>
    </row>
    <row r="26" spans="2:16" ht="15.75" customHeight="1">
      <c r="B26" s="38" t="s">
        <v>11</v>
      </c>
      <c r="C26" s="29" t="s">
        <v>26</v>
      </c>
      <c r="D26" s="23" t="s">
        <v>21</v>
      </c>
      <c r="E26" s="24" t="s">
        <v>25</v>
      </c>
      <c r="F26" s="24" t="s">
        <v>81</v>
      </c>
      <c r="G26" s="24" t="s">
        <v>78</v>
      </c>
      <c r="H26" s="19" t="s">
        <v>109</v>
      </c>
      <c r="I26" s="14">
        <v>1066713.3</v>
      </c>
      <c r="J26" s="14"/>
      <c r="K26" s="14"/>
      <c r="L26" s="14"/>
      <c r="M26" s="15"/>
      <c r="N26" s="16">
        <v>1066713.3</v>
      </c>
      <c r="O26" s="13">
        <f t="shared" si="3"/>
        <v>0</v>
      </c>
      <c r="P26" s="12">
        <f t="shared" si="1"/>
        <v>100</v>
      </c>
    </row>
    <row r="27" spans="2:16" ht="26.25" customHeight="1">
      <c r="B27" s="38" t="s">
        <v>58</v>
      </c>
      <c r="C27" s="29" t="s">
        <v>26</v>
      </c>
      <c r="D27" s="24" t="s">
        <v>21</v>
      </c>
      <c r="E27" s="24" t="s">
        <v>25</v>
      </c>
      <c r="F27" s="24" t="s">
        <v>43</v>
      </c>
      <c r="G27" s="24" t="s">
        <v>63</v>
      </c>
      <c r="H27" s="24"/>
      <c r="I27" s="47">
        <v>26874168.51</v>
      </c>
      <c r="J27" s="46"/>
      <c r="K27" s="46"/>
      <c r="L27" s="46"/>
      <c r="M27" s="48"/>
      <c r="N27" s="47">
        <v>26874168.51</v>
      </c>
      <c r="O27" s="13">
        <f t="shared" si="3"/>
        <v>0</v>
      </c>
      <c r="P27" s="12">
        <f t="shared" si="1"/>
        <v>100</v>
      </c>
    </row>
    <row r="28" spans="2:16" ht="51" customHeight="1">
      <c r="B28" s="22" t="s">
        <v>45</v>
      </c>
      <c r="C28" s="23" t="s">
        <v>26</v>
      </c>
      <c r="D28" s="24" t="s">
        <v>21</v>
      </c>
      <c r="E28" s="24" t="s">
        <v>25</v>
      </c>
      <c r="F28" s="24" t="s">
        <v>44</v>
      </c>
      <c r="G28" s="24" t="s">
        <v>63</v>
      </c>
      <c r="H28" s="24" t="s">
        <v>111</v>
      </c>
      <c r="I28" s="49">
        <v>3001233.71</v>
      </c>
      <c r="J28" s="14"/>
      <c r="K28" s="14"/>
      <c r="L28" s="14"/>
      <c r="M28" s="15"/>
      <c r="N28" s="50">
        <v>3001233.71</v>
      </c>
      <c r="O28" s="13">
        <f t="shared" si="2"/>
        <v>0</v>
      </c>
      <c r="P28" s="12">
        <f t="shared" si="1"/>
        <v>100</v>
      </c>
    </row>
    <row r="29" spans="2:16" ht="24" customHeight="1">
      <c r="B29" s="22" t="s">
        <v>82</v>
      </c>
      <c r="C29" s="23" t="s">
        <v>26</v>
      </c>
      <c r="D29" s="24" t="s">
        <v>21</v>
      </c>
      <c r="E29" s="24" t="s">
        <v>25</v>
      </c>
      <c r="F29" s="24" t="s">
        <v>57</v>
      </c>
      <c r="G29" s="24" t="s">
        <v>97</v>
      </c>
      <c r="H29" s="24"/>
      <c r="I29" s="49">
        <f>810000+80749.39</f>
        <v>890749.39</v>
      </c>
      <c r="J29" s="14"/>
      <c r="K29" s="14"/>
      <c r="L29" s="14"/>
      <c r="M29" s="15"/>
      <c r="N29" s="50">
        <f>598999.95+291749.44</f>
        <v>890749.3899999999</v>
      </c>
      <c r="O29" s="13">
        <f t="shared" si="2"/>
        <v>0</v>
      </c>
      <c r="P29" s="12">
        <f t="shared" si="1"/>
        <v>99.99999999999999</v>
      </c>
    </row>
    <row r="30" spans="2:16" ht="24" customHeight="1">
      <c r="B30" s="22" t="s">
        <v>83</v>
      </c>
      <c r="C30" s="23" t="s">
        <v>26</v>
      </c>
      <c r="D30" s="24" t="s">
        <v>21</v>
      </c>
      <c r="E30" s="24" t="s">
        <v>25</v>
      </c>
      <c r="F30" s="24" t="s">
        <v>84</v>
      </c>
      <c r="G30" s="24" t="s">
        <v>97</v>
      </c>
      <c r="H30" s="24"/>
      <c r="I30" s="49">
        <v>5799444</v>
      </c>
      <c r="J30" s="14"/>
      <c r="K30" s="14"/>
      <c r="L30" s="14"/>
      <c r="M30" s="15"/>
      <c r="N30" s="50">
        <v>5799444</v>
      </c>
      <c r="O30" s="13">
        <f t="shared" si="2"/>
        <v>0</v>
      </c>
      <c r="P30" s="12">
        <f t="shared" si="1"/>
        <v>100</v>
      </c>
    </row>
    <row r="31" spans="2:16" ht="24" customHeight="1">
      <c r="B31" s="39" t="s">
        <v>85</v>
      </c>
      <c r="C31" s="23" t="s">
        <v>26</v>
      </c>
      <c r="D31" s="24" t="s">
        <v>34</v>
      </c>
      <c r="E31" s="24" t="s">
        <v>25</v>
      </c>
      <c r="F31" s="24" t="s">
        <v>86</v>
      </c>
      <c r="G31" s="24" t="s">
        <v>87</v>
      </c>
      <c r="H31" s="24"/>
      <c r="I31" s="49">
        <v>13693667.7</v>
      </c>
      <c r="J31" s="14"/>
      <c r="K31" s="14"/>
      <c r="L31" s="14"/>
      <c r="M31" s="15"/>
      <c r="N31" s="50">
        <v>13693667.7</v>
      </c>
      <c r="O31" s="13">
        <f t="shared" si="2"/>
        <v>0</v>
      </c>
      <c r="P31" s="12">
        <f t="shared" si="1"/>
        <v>100</v>
      </c>
    </row>
    <row r="32" spans="2:16" ht="33.75" customHeight="1">
      <c r="B32" s="40" t="s">
        <v>53</v>
      </c>
      <c r="C32" s="23" t="s">
        <v>26</v>
      </c>
      <c r="D32" s="24" t="s">
        <v>21</v>
      </c>
      <c r="E32" s="24" t="s">
        <v>25</v>
      </c>
      <c r="F32" s="23" t="s">
        <v>55</v>
      </c>
      <c r="G32" s="20">
        <v>811</v>
      </c>
      <c r="H32" s="20"/>
      <c r="I32" s="49">
        <f>2310322.29+301737.02</f>
        <v>2612059.31</v>
      </c>
      <c r="J32" s="14"/>
      <c r="K32" s="14"/>
      <c r="L32" s="14"/>
      <c r="M32" s="15"/>
      <c r="N32" s="50">
        <v>2612059.31</v>
      </c>
      <c r="O32" s="13">
        <f t="shared" si="2"/>
        <v>0</v>
      </c>
      <c r="P32" s="12">
        <f t="shared" si="1"/>
        <v>100</v>
      </c>
    </row>
    <row r="33" spans="2:16" ht="12.75" customHeight="1">
      <c r="B33" s="40" t="s">
        <v>102</v>
      </c>
      <c r="C33" s="23" t="s">
        <v>26</v>
      </c>
      <c r="D33" s="24" t="s">
        <v>21</v>
      </c>
      <c r="E33" s="24" t="s">
        <v>25</v>
      </c>
      <c r="F33" s="23" t="s">
        <v>103</v>
      </c>
      <c r="G33" s="20">
        <v>811</v>
      </c>
      <c r="H33" s="41"/>
      <c r="I33" s="49">
        <v>10000000</v>
      </c>
      <c r="J33" s="14"/>
      <c r="K33" s="14"/>
      <c r="L33" s="14"/>
      <c r="M33" s="15"/>
      <c r="N33" s="50">
        <v>10000000</v>
      </c>
      <c r="O33" s="13">
        <f t="shared" si="2"/>
        <v>0</v>
      </c>
      <c r="P33" s="12">
        <f t="shared" si="1"/>
        <v>100</v>
      </c>
    </row>
    <row r="34" spans="2:16" ht="24" customHeight="1">
      <c r="B34" s="40" t="s">
        <v>88</v>
      </c>
      <c r="C34" s="34" t="s">
        <v>26</v>
      </c>
      <c r="D34" s="35" t="s">
        <v>21</v>
      </c>
      <c r="E34" s="35" t="s">
        <v>25</v>
      </c>
      <c r="F34" s="41" t="s">
        <v>89</v>
      </c>
      <c r="G34" s="41">
        <v>811</v>
      </c>
      <c r="H34" s="41" t="s">
        <v>112</v>
      </c>
      <c r="I34" s="49">
        <v>10000000</v>
      </c>
      <c r="J34" s="14"/>
      <c r="K34" s="14"/>
      <c r="L34" s="14"/>
      <c r="M34" s="15"/>
      <c r="N34" s="50">
        <v>10000000</v>
      </c>
      <c r="O34" s="13">
        <f t="shared" si="2"/>
        <v>0</v>
      </c>
      <c r="P34" s="12">
        <f t="shared" si="1"/>
        <v>100</v>
      </c>
    </row>
    <row r="35" spans="2:16" ht="38.25" customHeight="1">
      <c r="B35" s="5" t="s">
        <v>54</v>
      </c>
      <c r="C35" s="29" t="s">
        <v>26</v>
      </c>
      <c r="D35" s="24" t="s">
        <v>21</v>
      </c>
      <c r="E35" s="24" t="s">
        <v>25</v>
      </c>
      <c r="F35" s="20" t="s">
        <v>113</v>
      </c>
      <c r="G35" s="20">
        <v>811</v>
      </c>
      <c r="H35" s="20" t="s">
        <v>110</v>
      </c>
      <c r="I35" s="49">
        <v>60215.34</v>
      </c>
      <c r="J35" s="14"/>
      <c r="K35" s="14"/>
      <c r="L35" s="14"/>
      <c r="M35" s="15"/>
      <c r="N35" s="50">
        <v>60215.34</v>
      </c>
      <c r="O35" s="13">
        <f t="shared" si="2"/>
        <v>0</v>
      </c>
      <c r="P35" s="12">
        <f t="shared" si="1"/>
        <v>100</v>
      </c>
    </row>
    <row r="36" spans="2:16" ht="13.5" customHeight="1">
      <c r="B36" s="5" t="s">
        <v>32</v>
      </c>
      <c r="C36" s="29" t="s">
        <v>26</v>
      </c>
      <c r="D36" s="24" t="s">
        <v>21</v>
      </c>
      <c r="E36" s="24" t="s">
        <v>25</v>
      </c>
      <c r="F36" s="24" t="s">
        <v>90</v>
      </c>
      <c r="G36" s="24" t="s">
        <v>63</v>
      </c>
      <c r="H36" s="24" t="s">
        <v>109</v>
      </c>
      <c r="I36" s="49">
        <v>200000</v>
      </c>
      <c r="J36" s="14"/>
      <c r="K36" s="14"/>
      <c r="L36" s="14"/>
      <c r="M36" s="15"/>
      <c r="N36" s="50">
        <v>200000</v>
      </c>
      <c r="O36" s="13">
        <f t="shared" si="2"/>
        <v>0</v>
      </c>
      <c r="P36" s="12">
        <f t="shared" si="1"/>
        <v>100</v>
      </c>
    </row>
    <row r="37" spans="2:16" ht="19.5" customHeight="1">
      <c r="B37" s="42" t="s">
        <v>33</v>
      </c>
      <c r="C37" s="23" t="s">
        <v>26</v>
      </c>
      <c r="D37" s="24" t="s">
        <v>21</v>
      </c>
      <c r="E37" s="24" t="s">
        <v>25</v>
      </c>
      <c r="F37" s="24" t="s">
        <v>46</v>
      </c>
      <c r="G37" s="24" t="s">
        <v>63</v>
      </c>
      <c r="H37" s="24"/>
      <c r="I37" s="49">
        <v>6000000</v>
      </c>
      <c r="J37" s="14"/>
      <c r="K37" s="14"/>
      <c r="L37" s="14"/>
      <c r="M37" s="15"/>
      <c r="N37" s="50">
        <v>6000000</v>
      </c>
      <c r="O37" s="13">
        <f t="shared" si="2"/>
        <v>0</v>
      </c>
      <c r="P37" s="12">
        <f t="shared" si="1"/>
        <v>100</v>
      </c>
    </row>
    <row r="38" spans="2:16" ht="23.25" customHeight="1">
      <c r="B38" s="38" t="s">
        <v>35</v>
      </c>
      <c r="C38" s="23" t="s">
        <v>26</v>
      </c>
      <c r="D38" s="24" t="s">
        <v>21</v>
      </c>
      <c r="E38" s="24" t="s">
        <v>25</v>
      </c>
      <c r="F38" s="24" t="s">
        <v>47</v>
      </c>
      <c r="G38" s="24" t="s">
        <v>63</v>
      </c>
      <c r="H38" s="24"/>
      <c r="I38" s="14">
        <v>7617513.59</v>
      </c>
      <c r="J38" s="14"/>
      <c r="K38" s="14"/>
      <c r="L38" s="14"/>
      <c r="M38" s="15"/>
      <c r="N38" s="16">
        <v>7617513.59</v>
      </c>
      <c r="O38" s="13">
        <f t="shared" si="2"/>
        <v>0</v>
      </c>
      <c r="P38" s="12">
        <f t="shared" si="1"/>
        <v>100</v>
      </c>
    </row>
    <row r="39" spans="2:16" ht="23.25" customHeight="1">
      <c r="B39" s="38" t="s">
        <v>91</v>
      </c>
      <c r="C39" s="23" t="s">
        <v>26</v>
      </c>
      <c r="D39" s="24" t="s">
        <v>21</v>
      </c>
      <c r="E39" s="24" t="s">
        <v>25</v>
      </c>
      <c r="F39" s="24" t="s">
        <v>92</v>
      </c>
      <c r="G39" s="24" t="s">
        <v>78</v>
      </c>
      <c r="H39" s="24"/>
      <c r="I39" s="14">
        <v>5000000</v>
      </c>
      <c r="J39" s="14"/>
      <c r="K39" s="14"/>
      <c r="L39" s="14"/>
      <c r="M39" s="15"/>
      <c r="N39" s="16">
        <v>5000000</v>
      </c>
      <c r="O39" s="13">
        <f t="shared" si="2"/>
        <v>0</v>
      </c>
      <c r="P39" s="12">
        <f t="shared" si="1"/>
        <v>100</v>
      </c>
    </row>
    <row r="40" spans="2:16" ht="18.75" customHeight="1">
      <c r="B40" s="40" t="s">
        <v>48</v>
      </c>
      <c r="C40" s="23" t="s">
        <v>26</v>
      </c>
      <c r="D40" s="24" t="s">
        <v>21</v>
      </c>
      <c r="E40" s="24" t="s">
        <v>25</v>
      </c>
      <c r="F40" s="24" t="s">
        <v>93</v>
      </c>
      <c r="G40" s="24" t="s">
        <v>63</v>
      </c>
      <c r="H40" s="24" t="s">
        <v>109</v>
      </c>
      <c r="I40" s="14">
        <v>7304450.68</v>
      </c>
      <c r="J40" s="14"/>
      <c r="K40" s="14"/>
      <c r="L40" s="14"/>
      <c r="M40" s="15"/>
      <c r="N40" s="16">
        <v>7304450.68</v>
      </c>
      <c r="O40" s="13">
        <f t="shared" si="2"/>
        <v>0</v>
      </c>
      <c r="P40" s="12">
        <f t="shared" si="1"/>
        <v>100</v>
      </c>
    </row>
    <row r="41" spans="2:16" ht="25.5" customHeight="1">
      <c r="B41" s="4" t="s">
        <v>36</v>
      </c>
      <c r="C41" s="23" t="s">
        <v>26</v>
      </c>
      <c r="D41" s="24" t="s">
        <v>21</v>
      </c>
      <c r="E41" s="24" t="s">
        <v>25</v>
      </c>
      <c r="F41" s="24" t="s">
        <v>94</v>
      </c>
      <c r="G41" s="24" t="s">
        <v>63</v>
      </c>
      <c r="H41" s="24" t="s">
        <v>109</v>
      </c>
      <c r="I41" s="14">
        <v>4500000</v>
      </c>
      <c r="J41" s="14"/>
      <c r="K41" s="14"/>
      <c r="L41" s="14"/>
      <c r="M41" s="15"/>
      <c r="N41" s="16">
        <v>4500000</v>
      </c>
      <c r="O41" s="13">
        <f t="shared" si="2"/>
        <v>0</v>
      </c>
      <c r="P41" s="12">
        <f t="shared" si="1"/>
        <v>100</v>
      </c>
    </row>
    <row r="42" spans="2:16" ht="25.5" customHeight="1">
      <c r="B42" s="4" t="s">
        <v>49</v>
      </c>
      <c r="C42" s="23" t="s">
        <v>26</v>
      </c>
      <c r="D42" s="24" t="s">
        <v>21</v>
      </c>
      <c r="E42" s="24" t="s">
        <v>25</v>
      </c>
      <c r="F42" s="24" t="s">
        <v>95</v>
      </c>
      <c r="G42" s="24" t="s">
        <v>63</v>
      </c>
      <c r="H42" s="24" t="s">
        <v>109</v>
      </c>
      <c r="I42" s="14">
        <v>0</v>
      </c>
      <c r="J42" s="14"/>
      <c r="K42" s="14"/>
      <c r="L42" s="14"/>
      <c r="M42" s="15"/>
      <c r="N42" s="16">
        <v>0</v>
      </c>
      <c r="O42" s="13">
        <f t="shared" si="2"/>
        <v>0</v>
      </c>
      <c r="P42" s="12">
        <v>0</v>
      </c>
    </row>
    <row r="43" spans="2:16" ht="25.5" customHeight="1">
      <c r="B43" s="4" t="s">
        <v>59</v>
      </c>
      <c r="C43" s="23" t="s">
        <v>26</v>
      </c>
      <c r="D43" s="24" t="s">
        <v>21</v>
      </c>
      <c r="E43" s="24" t="s">
        <v>25</v>
      </c>
      <c r="F43" s="24" t="s">
        <v>96</v>
      </c>
      <c r="G43" s="24" t="s">
        <v>60</v>
      </c>
      <c r="H43" s="43"/>
      <c r="I43" s="16">
        <v>4689000</v>
      </c>
      <c r="J43" s="14"/>
      <c r="K43" s="14"/>
      <c r="L43" s="14"/>
      <c r="M43" s="14"/>
      <c r="N43" s="16">
        <v>4689000</v>
      </c>
      <c r="O43" s="13">
        <f t="shared" si="2"/>
        <v>0</v>
      </c>
      <c r="P43" s="12">
        <f t="shared" si="1"/>
        <v>100</v>
      </c>
    </row>
    <row r="44" spans="2:16" ht="25.5" customHeight="1">
      <c r="B44" s="4" t="s">
        <v>4</v>
      </c>
      <c r="C44" s="23" t="s">
        <v>26</v>
      </c>
      <c r="D44" s="24" t="s">
        <v>21</v>
      </c>
      <c r="E44" s="24" t="s">
        <v>25</v>
      </c>
      <c r="F44" s="24" t="s">
        <v>50</v>
      </c>
      <c r="G44" s="24" t="s">
        <v>39</v>
      </c>
      <c r="H44" s="24" t="s">
        <v>114</v>
      </c>
      <c r="I44" s="14">
        <v>1000000</v>
      </c>
      <c r="J44" s="14"/>
      <c r="K44" s="14"/>
      <c r="L44" s="14"/>
      <c r="M44" s="15"/>
      <c r="N44" s="16">
        <v>1000000</v>
      </c>
      <c r="O44" s="13">
        <f t="shared" si="2"/>
        <v>0</v>
      </c>
      <c r="P44" s="12">
        <f t="shared" si="1"/>
        <v>100</v>
      </c>
    </row>
    <row r="45" spans="2:16" ht="25.5" customHeight="1">
      <c r="B45" s="4" t="s">
        <v>100</v>
      </c>
      <c r="C45" s="23" t="s">
        <v>26</v>
      </c>
      <c r="D45" s="24" t="s">
        <v>98</v>
      </c>
      <c r="E45" s="24" t="s">
        <v>98</v>
      </c>
      <c r="F45" s="24" t="s">
        <v>99</v>
      </c>
      <c r="G45" s="24" t="s">
        <v>56</v>
      </c>
      <c r="H45" s="24"/>
      <c r="I45" s="14">
        <v>294907.6</v>
      </c>
      <c r="J45" s="14"/>
      <c r="K45" s="14"/>
      <c r="L45" s="14"/>
      <c r="M45" s="15"/>
      <c r="N45" s="16">
        <v>294907.6</v>
      </c>
      <c r="O45" s="13">
        <f t="shared" si="2"/>
        <v>0</v>
      </c>
      <c r="P45" s="12">
        <f t="shared" si="1"/>
        <v>100</v>
      </c>
    </row>
    <row r="46" spans="2:16" ht="22.5" customHeight="1">
      <c r="B46" s="5" t="s">
        <v>8</v>
      </c>
      <c r="C46" s="23" t="s">
        <v>26</v>
      </c>
      <c r="D46" s="24" t="s">
        <v>23</v>
      </c>
      <c r="E46" s="24" t="s">
        <v>22</v>
      </c>
      <c r="F46" s="24" t="s">
        <v>51</v>
      </c>
      <c r="G46" s="24" t="s">
        <v>39</v>
      </c>
      <c r="H46" s="24" t="s">
        <v>115</v>
      </c>
      <c r="I46" s="46">
        <v>31215000</v>
      </c>
      <c r="J46" s="14"/>
      <c r="K46" s="14"/>
      <c r="L46" s="14"/>
      <c r="M46" s="15"/>
      <c r="N46" s="47">
        <v>31215000</v>
      </c>
      <c r="O46" s="13">
        <f t="shared" si="2"/>
        <v>0</v>
      </c>
      <c r="P46" s="12">
        <f t="shared" si="1"/>
        <v>100</v>
      </c>
    </row>
    <row r="47" spans="2:16" ht="23.25" customHeight="1">
      <c r="B47" s="43" t="s">
        <v>107</v>
      </c>
      <c r="C47" s="23" t="s">
        <v>26</v>
      </c>
      <c r="D47" s="24" t="s">
        <v>21</v>
      </c>
      <c r="E47" s="24" t="s">
        <v>25</v>
      </c>
      <c r="F47" s="24" t="s">
        <v>108</v>
      </c>
      <c r="G47" s="24" t="s">
        <v>119</v>
      </c>
      <c r="H47" s="24"/>
      <c r="I47" s="46">
        <v>8712158.32</v>
      </c>
      <c r="J47" s="14"/>
      <c r="K47" s="14"/>
      <c r="L47" s="14"/>
      <c r="M47" s="15"/>
      <c r="N47" s="47">
        <v>8712158.32</v>
      </c>
      <c r="O47" s="13">
        <f>I47-N47</f>
        <v>0</v>
      </c>
      <c r="P47" s="12">
        <f t="shared" si="1"/>
        <v>100</v>
      </c>
    </row>
    <row r="49" ht="12">
      <c r="P49" s="7"/>
    </row>
    <row r="50" spans="9:16" ht="12">
      <c r="I50" s="44"/>
      <c r="J50" s="44"/>
      <c r="K50" s="44"/>
      <c r="L50" s="44"/>
      <c r="M50" s="44"/>
      <c r="N50" s="44"/>
      <c r="O50" s="44"/>
      <c r="P50" s="7"/>
    </row>
    <row r="51" ht="12">
      <c r="P51" s="7"/>
    </row>
    <row r="52" ht="12">
      <c r="P52" s="7"/>
    </row>
    <row r="53" ht="12">
      <c r="P53" s="7"/>
    </row>
    <row r="54" ht="12">
      <c r="P54" s="7"/>
    </row>
    <row r="55" ht="12">
      <c r="P55" s="7"/>
    </row>
    <row r="56" ht="12">
      <c r="P56" s="7"/>
    </row>
    <row r="57" ht="12">
      <c r="P57" s="8"/>
    </row>
  </sheetData>
  <sheetProtection/>
  <mergeCells count="8">
    <mergeCell ref="B1:P1"/>
    <mergeCell ref="N2:P2"/>
    <mergeCell ref="B3:B4"/>
    <mergeCell ref="C3:H3"/>
    <mergeCell ref="I3:I4"/>
    <mergeCell ref="N3:N4"/>
    <mergeCell ref="P3:P4"/>
    <mergeCell ref="O3:O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Дылыкова</cp:lastModifiedBy>
  <cp:lastPrinted>2018-01-09T07:54:11Z</cp:lastPrinted>
  <dcterms:created xsi:type="dcterms:W3CDTF">2014-11-30T22:38:33Z</dcterms:created>
  <dcterms:modified xsi:type="dcterms:W3CDTF">2018-01-10T04:46:06Z</dcterms:modified>
  <cp:category/>
  <cp:version/>
  <cp:contentType/>
  <cp:contentStatus/>
</cp:coreProperties>
</file>